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ivo asjad\Juhendid\Juhendid 2024\Vastuvõtueeskir\Veebi 22.10.2024\"/>
    </mc:Choice>
  </mc:AlternateContent>
  <xr:revisionPtr revIDLastSave="0" documentId="8_{AE866E6F-3C42-47ED-A404-76A4806FDE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nantsarvutu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2" l="1"/>
  <c r="G48" i="2" s="1"/>
  <c r="G14" i="2"/>
  <c r="G15" i="2" s="1"/>
  <c r="G9" i="2"/>
  <c r="G44" i="2"/>
  <c r="G18" i="2" l="1"/>
</calcChain>
</file>

<file path=xl/sharedStrings.xml><?xml version="1.0" encoding="utf-8"?>
<sst xmlns="http://schemas.openxmlformats.org/spreadsheetml/2006/main" count="56" uniqueCount="54">
  <si>
    <t>4.1 Lepinguline maksumus</t>
  </si>
  <si>
    <t>€</t>
  </si>
  <si>
    <t>s.h</t>
  </si>
  <si>
    <t>kattekihi paksusest</t>
  </si>
  <si>
    <t>betooni survetugevusest</t>
  </si>
  <si>
    <t>betooni külmakindlusest</t>
  </si>
  <si>
    <t>4.3 Bituumeni hinna korrigeerimine (Lepingu lisa 6 alusel)</t>
  </si>
  <si>
    <t>4.7 Maksumuse vähendamine mittekvaliteetse töö eest:</t>
  </si>
  <si>
    <t>kattekihi jäävpoorsusest/ tihendustegurist</t>
  </si>
  <si>
    <t>4.8  Boonus vastavalt Lepingu lisale 14</t>
  </si>
  <si>
    <t xml:space="preserve">s.h </t>
  </si>
  <si>
    <t>paigaldustemperatuurist</t>
  </si>
  <si>
    <t>katte tasasusest</t>
  </si>
  <si>
    <t>4.9 Töö lõplik maksumus</t>
  </si>
  <si>
    <t>Lisa 6 Finantsarvutus</t>
  </si>
  <si>
    <t>Insener või tema volitatud isik</t>
  </si>
  <si>
    <t>Töövõtja või tema volitatud isik</t>
  </si>
  <si>
    <t xml:space="preserve">  (nimi)      (allkiri)</t>
  </si>
  <si>
    <t>Kattekihi terakoostisest</t>
  </si>
  <si>
    <t>kattekihi vuukide jäävpoorsusest/tihendustegurist</t>
  </si>
  <si>
    <t>kattekihi asfaltsegu deformatsioonikindlusest</t>
  </si>
  <si>
    <t>kattekihi asfaltsegu kulumiskindlusest</t>
  </si>
  <si>
    <t>kattekihi ebatasasusest</t>
  </si>
  <si>
    <t>kattekihi sideaine pinnaletõusust, poorsest pinnastruktuurist jne</t>
  </si>
  <si>
    <t>kattekihi bituumeni sisaldusest</t>
  </si>
  <si>
    <t>kattekihi filleri sisaldusest</t>
  </si>
  <si>
    <t>stabiliseeritud katendikihi terakoostisest</t>
  </si>
  <si>
    <t>stabiliseeritud katendikihi survetugevusest, lõhestus-tõmbetugevusest</t>
  </si>
  <si>
    <t>Kommentaarid ja üleliigsed p 4.7 read kustutada finantsarvutuse vormistamisel</t>
  </si>
  <si>
    <t>freespurust kattekihi terakoostisest</t>
  </si>
  <si>
    <t>MUKI terakoostisest</t>
  </si>
  <si>
    <t>MUKI bituumeni sisaldusest</t>
  </si>
  <si>
    <t>stabiliseeritud katendikihi paksusest</t>
  </si>
  <si>
    <t>freespurust kattekihi paksusest</t>
  </si>
  <si>
    <t>Objekt:</t>
  </si>
  <si>
    <t>teepeenras kasutatava sidumata segu terakoostisest</t>
  </si>
  <si>
    <t>aluses kasutatava sidumata segu terakoostisest</t>
  </si>
  <si>
    <t>kruusateel kasutatava sidumata segu terakoostisest</t>
  </si>
  <si>
    <t>pindamise täitematerjalide peenosise sisaldusest</t>
  </si>
  <si>
    <t xml:space="preserve">                  </t>
  </si>
  <si>
    <t>Kokku ärajäävad tööd (ülemõõdetavate mahtude alusel)</t>
  </si>
  <si>
    <t>Kokku juurdetulevad tööd (ülemõõdetavate mahtude alusel)</t>
  </si>
  <si>
    <t>MUUDATUSTE väärtus kokku (ilma asendustöödeta)</t>
  </si>
  <si>
    <t>MUUDATUSTE asendustööde mõju</t>
  </si>
  <si>
    <t>MUUDATUSTE mõju kokku</t>
  </si>
  <si>
    <t>Muudatuste Mõju % kokku</t>
  </si>
  <si>
    <t>Juurdetulevad tööd (MUUDATUSED)</t>
  </si>
  <si>
    <t>Ärajäävad tööd (MUUDATUSED)</t>
  </si>
  <si>
    <t>Reservi jääk</t>
  </si>
  <si>
    <t>4.4 Rahalise lepinguhinna muutus</t>
  </si>
  <si>
    <t>4. Tööde maksumus (käibemaksuta), €</t>
  </si>
  <si>
    <t>4.2 Reserv (15% Lepingu Tasust)</t>
  </si>
  <si>
    <t>Märkida õige %</t>
  </si>
  <si>
    <t>Need read peavad kokku minema Lepingu lisa 7 Tehtud tööde akti Muudatused töölehega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</si>
</sst>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0" x14ac:knownFonts="1">
    <font>
      <sz val="10"/>
      <name val="Arial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10"/>
      <color rgb="FFFF0000"/>
      <name val="Arial"/>
      <family val="2"/>
      <charset val="186"/>
    </font>
    <font>
      <sz val="10"/>
      <color rgb="FF00B05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color rgb="FF00B0F0"/>
      <name val="Arial"/>
      <family val="2"/>
      <charset val="186"/>
    </font>
    <font>
      <sz val="10"/>
      <color rgb="FFC0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right"/>
    </xf>
    <xf numFmtId="0" fontId="3" fillId="0" borderId="0" xfId="0" applyFont="1"/>
    <xf numFmtId="0" fontId="2" fillId="0" borderId="0" xfId="0" applyFont="1" applyFill="1"/>
    <xf numFmtId="0" fontId="0" fillId="0" borderId="0" xfId="0" applyFill="1"/>
    <xf numFmtId="16" fontId="2" fillId="0" borderId="0" xfId="0" applyNumberFormat="1" applyFont="1"/>
    <xf numFmtId="0" fontId="5" fillId="0" borderId="0" xfId="0" applyFont="1"/>
    <xf numFmtId="0" fontId="6" fillId="0" borderId="0" xfId="0" applyFont="1"/>
    <xf numFmtId="0" fontId="1" fillId="0" borderId="0" xfId="0" applyFont="1" applyFill="1"/>
    <xf numFmtId="0" fontId="2" fillId="0" borderId="0" xfId="0" applyFont="1" applyFill="1" applyBorder="1"/>
    <xf numFmtId="0" fontId="3" fillId="0" borderId="0" xfId="0" applyFont="1" applyFill="1"/>
    <xf numFmtId="4" fontId="2" fillId="0" borderId="0" xfId="0" applyNumberFormat="1" applyFont="1" applyFill="1" applyBorder="1" applyAlignment="1">
      <alignment horizontal="right" vertical="center"/>
    </xf>
    <xf numFmtId="43" fontId="2" fillId="0" borderId="1" xfId="1" applyFont="1" applyFill="1" applyBorder="1"/>
    <xf numFmtId="0" fontId="7" fillId="0" borderId="0" xfId="0" applyFont="1"/>
    <xf numFmtId="164" fontId="1" fillId="0" borderId="0" xfId="0" applyNumberFormat="1" applyFont="1"/>
    <xf numFmtId="43" fontId="1" fillId="0" borderId="1" xfId="1" applyFont="1" applyFill="1" applyBorder="1"/>
    <xf numFmtId="43" fontId="0" fillId="0" borderId="1" xfId="1" applyFont="1" applyFill="1" applyBorder="1"/>
    <xf numFmtId="0" fontId="2" fillId="0" borderId="1" xfId="0" applyFont="1" applyFill="1" applyBorder="1"/>
    <xf numFmtId="0" fontId="8" fillId="0" borderId="0" xfId="0" applyFont="1"/>
    <xf numFmtId="0" fontId="9" fillId="0" borderId="0" xfId="0" applyFont="1"/>
    <xf numFmtId="10" fontId="0" fillId="0" borderId="1" xfId="1" applyNumberFormat="1" applyFont="1" applyFill="1" applyBorder="1"/>
    <xf numFmtId="0" fontId="8" fillId="0" borderId="1" xfId="0" applyFont="1" applyBorder="1"/>
    <xf numFmtId="0" fontId="9" fillId="0" borderId="1" xfId="0" applyFont="1" applyBorder="1"/>
    <xf numFmtId="43" fontId="2" fillId="0" borderId="3" xfId="1" applyFont="1" applyFill="1" applyBorder="1"/>
    <xf numFmtId="43" fontId="0" fillId="0" borderId="4" xfId="1" applyFont="1" applyFill="1" applyBorder="1"/>
    <xf numFmtId="0" fontId="2" fillId="0" borderId="3" xfId="0" applyFont="1" applyFill="1" applyBorder="1"/>
    <xf numFmtId="43" fontId="0" fillId="0" borderId="3" xfId="1" applyFont="1" applyFill="1" applyBorder="1"/>
    <xf numFmtId="43" fontId="1" fillId="0" borderId="2" xfId="1" applyFont="1" applyFill="1" applyBorder="1"/>
    <xf numFmtId="164" fontId="1" fillId="0" borderId="2" xfId="0" applyNumberFormat="1" applyFont="1" applyFill="1" applyBorder="1"/>
    <xf numFmtId="43" fontId="0" fillId="0" borderId="4" xfId="1" applyFont="1" applyFill="1" applyBorder="1" applyAlignment="1">
      <alignment horizontal="right"/>
    </xf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291703</xdr:colOff>
      <xdr:row>8</xdr:row>
      <xdr:rowOff>23812</xdr:rowOff>
    </xdr:from>
    <xdr:to>
      <xdr:col>7</xdr:col>
      <xdr:colOff>595979</xdr:colOff>
      <xdr:row>17</xdr:row>
      <xdr:rowOff>160734</xdr:rowOff>
    </xdr:to>
    <xdr:sp macro="" textlink="">
      <xdr:nvSpPr>
        <xdr:cNvPr id="3" name="Paremlooksulg 2">
          <a:extLst>
            <a:ext uri="{FF2B5EF4-FFF2-40B4-BE49-F238E27FC236}">
              <a16:creationId xmlns:a16="http://schemas.microsoft.com/office/drawing/2014/main" id="{2F95150D-2963-7B87-9BA7-8FC6F3EB4667}"/>
            </a:ext>
          </a:extLst>
        </xdr:cNvPr>
        <xdr:cNvSpPr/>
      </xdr:nvSpPr>
      <xdr:spPr>
        <a:xfrm>
          <a:off x="5518547" y="1333500"/>
          <a:ext cx="304276" cy="1595437"/>
        </a:xfrm>
        <a:prstGeom prst="rightBrace">
          <a:avLst>
            <a:gd name="adj1" fmla="val 0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t-E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F7FF2-6022-447B-A735-16E8AE75212A}">
  <dimension ref="A1:V62"/>
  <sheetViews>
    <sheetView tabSelected="1" zoomScale="160" zoomScaleNormal="160" workbookViewId="0">
      <selection activeCell="G15" sqref="G15"/>
    </sheetView>
  </sheetViews>
  <sheetFormatPr defaultRowHeight="12.75" x14ac:dyDescent="0.2"/>
  <cols>
    <col min="1" max="1" width="5.85546875" customWidth="1"/>
    <col min="2" max="2" width="6.42578125" customWidth="1"/>
    <col min="3" max="3" width="6.140625" customWidth="1"/>
    <col min="4" max="4" width="8.42578125" customWidth="1"/>
    <col min="5" max="5" width="7.5703125" customWidth="1"/>
    <col min="6" max="6" width="27.28515625" customWidth="1"/>
    <col min="7" max="7" width="16.5703125" customWidth="1"/>
    <col min="8" max="8" width="13.28515625" customWidth="1"/>
    <col min="9" max="9" width="30.28515625" customWidth="1"/>
  </cols>
  <sheetData>
    <row r="1" spans="1:22" x14ac:dyDescent="0.2">
      <c r="A1" t="s">
        <v>14</v>
      </c>
    </row>
    <row r="3" spans="1:22" x14ac:dyDescent="0.2">
      <c r="A3" s="2" t="s">
        <v>34</v>
      </c>
    </row>
    <row r="4" spans="1:22" x14ac:dyDescent="0.2">
      <c r="A4" s="2"/>
      <c r="B4" s="2"/>
      <c r="C4" s="2"/>
      <c r="D4" s="2"/>
      <c r="E4" s="2"/>
      <c r="F4" s="2"/>
      <c r="G4" s="2"/>
      <c r="I4" s="17" t="s">
        <v>28</v>
      </c>
    </row>
    <row r="5" spans="1:22" x14ac:dyDescent="0.2">
      <c r="A5" s="2" t="s">
        <v>50</v>
      </c>
      <c r="B5" s="2"/>
      <c r="C5" s="2"/>
      <c r="D5" s="2"/>
      <c r="E5" s="2"/>
      <c r="F5" s="2"/>
      <c r="G5" s="33" t="s">
        <v>1</v>
      </c>
      <c r="H5" s="1"/>
    </row>
    <row r="6" spans="1:22" x14ac:dyDescent="0.2">
      <c r="A6" s="7" t="s">
        <v>0</v>
      </c>
      <c r="B6" s="7"/>
      <c r="C6" s="7"/>
      <c r="D6" s="7"/>
      <c r="E6" s="2"/>
      <c r="F6" s="7"/>
      <c r="G6" s="19">
        <v>2056435</v>
      </c>
      <c r="H6" s="18"/>
    </row>
    <row r="7" spans="1:22" ht="13.5" thickBot="1" x14ac:dyDescent="0.25">
      <c r="A7" s="7" t="s">
        <v>51</v>
      </c>
      <c r="B7" s="7"/>
      <c r="C7" s="7"/>
      <c r="D7" s="7"/>
      <c r="E7" s="2"/>
      <c r="F7" s="7"/>
      <c r="G7" s="28">
        <v>308465.25</v>
      </c>
      <c r="H7" s="1"/>
      <c r="I7" t="s">
        <v>52</v>
      </c>
    </row>
    <row r="8" spans="1:22" ht="13.5" thickBot="1" x14ac:dyDescent="0.25">
      <c r="A8" s="9" t="s">
        <v>6</v>
      </c>
      <c r="B8" s="2"/>
      <c r="C8" s="2"/>
      <c r="D8" s="2"/>
      <c r="E8" s="2"/>
      <c r="F8" s="7"/>
      <c r="G8" s="31">
        <v>62409.49</v>
      </c>
      <c r="H8" s="1"/>
    </row>
    <row r="9" spans="1:22" ht="13.5" thickBot="1" x14ac:dyDescent="0.25">
      <c r="A9" s="7" t="s">
        <v>49</v>
      </c>
      <c r="B9" s="7"/>
      <c r="C9" s="7"/>
      <c r="D9" s="7"/>
      <c r="E9" s="7"/>
      <c r="F9" s="7"/>
      <c r="G9" s="31">
        <f>G11+G16-G10-G17</f>
        <v>157605.18</v>
      </c>
      <c r="H9" s="1"/>
    </row>
    <row r="10" spans="1:22" x14ac:dyDescent="0.2">
      <c r="A10" s="3" t="s">
        <v>2</v>
      </c>
      <c r="B10" s="10" t="s">
        <v>40</v>
      </c>
      <c r="C10" s="2"/>
      <c r="D10" s="2"/>
      <c r="E10" s="2"/>
      <c r="F10" s="7"/>
      <c r="G10" s="30">
        <v>31632.99</v>
      </c>
      <c r="H10" s="1"/>
      <c r="P10" s="8"/>
      <c r="Q10" s="8"/>
      <c r="R10" s="8"/>
      <c r="S10" s="8"/>
      <c r="T10" s="8"/>
      <c r="U10" s="8"/>
      <c r="V10" s="8"/>
    </row>
    <row r="11" spans="1:22" x14ac:dyDescent="0.2">
      <c r="A11" s="2"/>
      <c r="B11" s="11" t="s">
        <v>41</v>
      </c>
      <c r="C11" s="2"/>
      <c r="D11" s="2"/>
      <c r="E11" s="2"/>
      <c r="F11" s="7"/>
      <c r="G11" s="20">
        <v>103795.54</v>
      </c>
      <c r="H11" s="1"/>
      <c r="P11" s="8"/>
      <c r="Q11" s="8"/>
      <c r="R11" s="8"/>
      <c r="S11" s="8"/>
      <c r="T11" s="8"/>
      <c r="U11" s="8"/>
      <c r="V11" s="8"/>
    </row>
    <row r="12" spans="1:22" x14ac:dyDescent="0.2">
      <c r="A12" s="2"/>
      <c r="B12" s="2" t="s">
        <v>42</v>
      </c>
      <c r="C12" s="2"/>
      <c r="D12" s="2"/>
      <c r="E12" s="2"/>
      <c r="F12" s="7"/>
      <c r="G12" s="20">
        <v>79608.899999999994</v>
      </c>
      <c r="H12" s="1"/>
      <c r="P12" s="8"/>
      <c r="Q12" s="8"/>
      <c r="R12" s="8"/>
      <c r="S12" s="8"/>
      <c r="T12" s="8"/>
      <c r="U12" s="8"/>
      <c r="V12" s="8"/>
    </row>
    <row r="13" spans="1:22" x14ac:dyDescent="0.2">
      <c r="A13" s="2"/>
      <c r="B13" s="2" t="s">
        <v>43</v>
      </c>
      <c r="C13" s="2"/>
      <c r="D13" s="2"/>
      <c r="E13" s="2"/>
      <c r="F13" s="7"/>
      <c r="G13" s="20">
        <v>5833.73</v>
      </c>
      <c r="H13" s="1"/>
      <c r="I13" t="s">
        <v>53</v>
      </c>
      <c r="P13" s="8"/>
      <c r="Q13" s="8"/>
      <c r="R13" s="8"/>
      <c r="S13" s="8"/>
      <c r="T13" s="8"/>
      <c r="U13" s="8"/>
      <c r="V13" s="8"/>
    </row>
    <row r="14" spans="1:22" x14ac:dyDescent="0.2">
      <c r="A14" s="2"/>
      <c r="B14" s="2" t="s">
        <v>44</v>
      </c>
      <c r="C14" s="2"/>
      <c r="D14" s="2"/>
      <c r="E14" s="2"/>
      <c r="F14" s="7"/>
      <c r="G14" s="20">
        <f>G12+G13</f>
        <v>85442.62999999999</v>
      </c>
      <c r="H14" s="1"/>
      <c r="P14" s="8"/>
      <c r="Q14" s="8"/>
      <c r="R14" s="8"/>
      <c r="S14" s="8"/>
      <c r="T14" s="8"/>
      <c r="U14" s="8"/>
      <c r="V14" s="8"/>
    </row>
    <row r="15" spans="1:22" x14ac:dyDescent="0.2">
      <c r="A15" s="2"/>
      <c r="B15" s="2" t="s">
        <v>45</v>
      </c>
      <c r="C15" s="2"/>
      <c r="D15" s="2"/>
      <c r="E15" s="2"/>
      <c r="F15" s="7"/>
      <c r="G15" s="24">
        <f>G14/G6</f>
        <v>4.154890866961513E-2</v>
      </c>
      <c r="H15" s="1"/>
      <c r="I15" s="8"/>
      <c r="J15" s="8"/>
      <c r="K15" s="8"/>
      <c r="P15" s="8"/>
      <c r="Q15" s="8"/>
      <c r="R15" s="8"/>
      <c r="S15" s="8"/>
      <c r="T15" s="8"/>
      <c r="U15" s="8"/>
      <c r="V15" s="8"/>
    </row>
    <row r="16" spans="1:22" x14ac:dyDescent="0.2">
      <c r="A16" s="2"/>
      <c r="B16" s="22" t="s">
        <v>46</v>
      </c>
      <c r="C16" s="2"/>
      <c r="D16" s="2"/>
      <c r="E16" s="2"/>
      <c r="F16" s="7"/>
      <c r="G16" s="25">
        <v>88265.2</v>
      </c>
      <c r="H16" s="1"/>
      <c r="I16" s="8"/>
      <c r="J16" s="8"/>
      <c r="K16" s="8"/>
      <c r="P16" s="8"/>
      <c r="Q16" s="8"/>
      <c r="R16" s="8"/>
      <c r="S16" s="8"/>
      <c r="T16" s="8"/>
      <c r="U16" s="8"/>
      <c r="V16" s="8"/>
    </row>
    <row r="17" spans="1:22" x14ac:dyDescent="0.2">
      <c r="A17" s="2"/>
      <c r="B17" s="23" t="s">
        <v>47</v>
      </c>
      <c r="C17" s="2"/>
      <c r="D17" s="2"/>
      <c r="E17" s="2"/>
      <c r="F17" s="7"/>
      <c r="G17" s="26">
        <v>2822.57</v>
      </c>
      <c r="H17" s="1"/>
      <c r="I17" s="8"/>
      <c r="J17" s="8"/>
      <c r="K17" s="8"/>
      <c r="P17" s="8"/>
      <c r="Q17" s="8"/>
      <c r="R17" s="8"/>
      <c r="S17" s="8"/>
      <c r="T17" s="8"/>
      <c r="U17" s="8"/>
      <c r="V17" s="8"/>
    </row>
    <row r="18" spans="1:22" ht="13.5" thickBot="1" x14ac:dyDescent="0.25">
      <c r="A18" s="2"/>
      <c r="B18" s="2" t="s">
        <v>48</v>
      </c>
      <c r="C18" s="2"/>
      <c r="D18" s="2"/>
      <c r="E18" s="2"/>
      <c r="F18" s="7"/>
      <c r="G18" s="28">
        <f>G7-G14</f>
        <v>223022.62</v>
      </c>
      <c r="H18" s="1"/>
      <c r="I18" s="8"/>
      <c r="J18" s="8"/>
      <c r="K18" s="8"/>
      <c r="P18" s="8"/>
      <c r="Q18" s="8"/>
      <c r="R18" s="8"/>
      <c r="S18" s="8"/>
      <c r="T18" s="8"/>
      <c r="U18" s="8"/>
      <c r="V18" s="8"/>
    </row>
    <row r="19" spans="1:22" ht="13.5" thickBot="1" x14ac:dyDescent="0.25">
      <c r="A19" s="7" t="s">
        <v>7</v>
      </c>
      <c r="B19" s="7"/>
      <c r="C19" s="7"/>
      <c r="D19" s="7"/>
      <c r="E19" s="7"/>
      <c r="F19" s="7"/>
      <c r="G19" s="31">
        <f>SUM(G20:G42)</f>
        <v>9628.07</v>
      </c>
      <c r="I19" s="8"/>
      <c r="J19" s="8"/>
      <c r="K19" s="8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8"/>
    </row>
    <row r="20" spans="1:22" x14ac:dyDescent="0.2">
      <c r="A20" s="4" t="s">
        <v>2</v>
      </c>
      <c r="B20" s="2" t="s">
        <v>18</v>
      </c>
      <c r="C20" s="2"/>
      <c r="D20" s="2"/>
      <c r="E20" s="2"/>
      <c r="F20" s="7"/>
      <c r="G20" s="29">
        <v>3339.63</v>
      </c>
      <c r="I20" s="8"/>
      <c r="J20" s="8"/>
      <c r="K20" s="8"/>
      <c r="Q20" s="8"/>
      <c r="R20" s="8"/>
      <c r="S20" s="8"/>
      <c r="T20" s="8"/>
      <c r="U20" s="8"/>
      <c r="V20" s="8"/>
    </row>
    <row r="21" spans="1:22" x14ac:dyDescent="0.2">
      <c r="A21" s="5"/>
      <c r="B21" s="7" t="s">
        <v>8</v>
      </c>
      <c r="C21" s="7"/>
      <c r="D21" s="7"/>
      <c r="E21" s="7"/>
      <c r="F21" s="7"/>
      <c r="G21" s="21">
        <v>500.35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x14ac:dyDescent="0.2">
      <c r="A22" s="5"/>
      <c r="B22" s="7" t="s">
        <v>19</v>
      </c>
      <c r="C22" s="7"/>
      <c r="D22" s="7"/>
      <c r="E22" s="7"/>
      <c r="F22" s="7"/>
      <c r="G22" s="21"/>
      <c r="H22" s="1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x14ac:dyDescent="0.2">
      <c r="A23" s="5"/>
      <c r="B23" s="7" t="s">
        <v>3</v>
      </c>
      <c r="C23" s="7"/>
      <c r="D23" s="7"/>
      <c r="E23" s="7"/>
      <c r="F23" s="7"/>
      <c r="G23" s="21">
        <v>2333.73</v>
      </c>
      <c r="H23" s="1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x14ac:dyDescent="0.2">
      <c r="A24" s="5"/>
      <c r="B24" s="7" t="s">
        <v>20</v>
      </c>
      <c r="C24" s="7"/>
      <c r="D24" s="7"/>
      <c r="E24" s="7"/>
      <c r="F24" s="7"/>
      <c r="G24" s="21"/>
      <c r="H24" s="1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x14ac:dyDescent="0.2">
      <c r="A25" s="5"/>
      <c r="B25" s="7" t="s">
        <v>21</v>
      </c>
      <c r="C25" s="7"/>
      <c r="D25" s="7"/>
      <c r="E25" s="7"/>
      <c r="F25" s="7"/>
      <c r="G25" s="21"/>
      <c r="H25" s="1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x14ac:dyDescent="0.2">
      <c r="A26" s="5"/>
      <c r="B26" s="7" t="s">
        <v>22</v>
      </c>
      <c r="C26" s="7"/>
      <c r="D26" s="7"/>
      <c r="E26" s="7"/>
      <c r="F26" s="7"/>
      <c r="G26" s="21">
        <v>2954.36</v>
      </c>
      <c r="H26" s="1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x14ac:dyDescent="0.2">
      <c r="A27" s="5"/>
      <c r="B27" s="7" t="s">
        <v>23</v>
      </c>
      <c r="C27" s="7"/>
      <c r="D27" s="7"/>
      <c r="E27" s="7"/>
      <c r="F27" s="7"/>
      <c r="G27" s="21"/>
      <c r="H27" s="1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x14ac:dyDescent="0.2">
      <c r="A28" s="5"/>
      <c r="B28" s="7" t="s">
        <v>24</v>
      </c>
      <c r="C28" s="7"/>
      <c r="D28" s="7"/>
      <c r="E28" s="7"/>
      <c r="F28" s="7"/>
      <c r="G28" s="21"/>
      <c r="H28" s="1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x14ac:dyDescent="0.2">
      <c r="A29" s="5"/>
      <c r="B29" s="7" t="s">
        <v>25</v>
      </c>
      <c r="C29" s="7"/>
      <c r="D29" s="7"/>
      <c r="E29" s="7"/>
      <c r="F29" s="7"/>
      <c r="G29" s="21">
        <v>500</v>
      </c>
      <c r="H29" s="1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x14ac:dyDescent="0.2">
      <c r="A30" s="5"/>
      <c r="B30" s="7" t="s">
        <v>4</v>
      </c>
      <c r="C30" s="7"/>
      <c r="D30" s="7"/>
      <c r="E30" s="7"/>
      <c r="F30" s="7"/>
      <c r="G30" s="21"/>
      <c r="H30" s="1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x14ac:dyDescent="0.2">
      <c r="A31" s="5"/>
      <c r="B31" s="7" t="s">
        <v>5</v>
      </c>
      <c r="C31" s="7"/>
      <c r="D31" s="7"/>
      <c r="E31" s="7"/>
      <c r="F31" s="7" t="s">
        <v>39</v>
      </c>
      <c r="G31" s="21"/>
      <c r="H31" s="1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x14ac:dyDescent="0.2">
      <c r="A32" s="5"/>
      <c r="B32" s="7" t="s">
        <v>26</v>
      </c>
      <c r="C32" s="7"/>
      <c r="D32" s="7"/>
      <c r="E32" s="7"/>
      <c r="F32" s="7"/>
      <c r="G32" s="21"/>
      <c r="H32" s="17"/>
      <c r="K32" s="8"/>
      <c r="L32" s="7"/>
      <c r="M32" s="8"/>
      <c r="N32" s="8"/>
      <c r="O32" s="8"/>
    </row>
    <row r="33" spans="1:15" x14ac:dyDescent="0.2">
      <c r="A33" s="5"/>
      <c r="B33" s="7" t="s">
        <v>27</v>
      </c>
      <c r="C33" s="7"/>
      <c r="D33" s="7"/>
      <c r="E33" s="7"/>
      <c r="F33" s="7"/>
      <c r="G33" s="21"/>
      <c r="H33" s="17"/>
      <c r="K33" s="8"/>
      <c r="L33" s="7"/>
      <c r="M33" s="8"/>
      <c r="N33" s="8"/>
      <c r="O33" s="8"/>
    </row>
    <row r="34" spans="1:15" x14ac:dyDescent="0.2">
      <c r="A34" s="5"/>
      <c r="B34" s="7" t="s">
        <v>29</v>
      </c>
      <c r="C34" s="7"/>
      <c r="D34" s="7"/>
      <c r="E34" s="7"/>
      <c r="F34" s="7"/>
      <c r="G34" s="21"/>
      <c r="H34" s="17"/>
      <c r="K34" s="8"/>
      <c r="L34" s="7"/>
      <c r="M34" s="8"/>
      <c r="N34" s="8"/>
      <c r="O34" s="8"/>
    </row>
    <row r="35" spans="1:15" x14ac:dyDescent="0.2">
      <c r="A35" s="5"/>
      <c r="B35" s="7" t="s">
        <v>31</v>
      </c>
      <c r="C35" s="7"/>
      <c r="D35" s="7"/>
      <c r="E35" s="7"/>
      <c r="F35" s="7"/>
      <c r="G35" s="21"/>
      <c r="H35" s="17"/>
      <c r="K35" s="8"/>
      <c r="L35" s="7"/>
      <c r="M35" s="8"/>
      <c r="N35" s="8"/>
      <c r="O35" s="8"/>
    </row>
    <row r="36" spans="1:15" x14ac:dyDescent="0.2">
      <c r="A36" s="5"/>
      <c r="B36" s="7" t="s">
        <v>30</v>
      </c>
      <c r="C36" s="7"/>
      <c r="D36" s="7"/>
      <c r="E36" s="7"/>
      <c r="F36" s="7"/>
      <c r="G36" s="21"/>
      <c r="H36" s="17"/>
      <c r="K36" s="8"/>
      <c r="L36" s="7"/>
      <c r="M36" s="8"/>
      <c r="N36" s="8"/>
      <c r="O36" s="8"/>
    </row>
    <row r="37" spans="1:15" x14ac:dyDescent="0.2">
      <c r="A37" s="5"/>
      <c r="B37" s="7" t="s">
        <v>32</v>
      </c>
      <c r="C37" s="7"/>
      <c r="D37" s="7"/>
      <c r="E37" s="7"/>
      <c r="F37" s="7"/>
      <c r="G37" s="21"/>
      <c r="H37" s="17"/>
      <c r="K37" s="8"/>
      <c r="L37" s="7"/>
      <c r="M37" s="8"/>
      <c r="N37" s="8"/>
      <c r="O37" s="8"/>
    </row>
    <row r="38" spans="1:15" x14ac:dyDescent="0.2">
      <c r="A38" s="5"/>
      <c r="B38" s="7" t="s">
        <v>33</v>
      </c>
      <c r="C38" s="7"/>
      <c r="D38" s="7"/>
      <c r="E38" s="7"/>
      <c r="F38" s="7"/>
      <c r="G38" s="21"/>
      <c r="H38" s="17"/>
      <c r="K38" s="8"/>
      <c r="L38" s="7"/>
      <c r="M38" s="8"/>
      <c r="N38" s="8"/>
      <c r="O38" s="8"/>
    </row>
    <row r="39" spans="1:15" x14ac:dyDescent="0.2">
      <c r="A39" s="5"/>
      <c r="B39" s="7" t="s">
        <v>35</v>
      </c>
      <c r="C39" s="7"/>
      <c r="D39" s="7"/>
      <c r="E39" s="7"/>
      <c r="F39" s="7"/>
      <c r="G39" s="21"/>
      <c r="H39" s="17"/>
      <c r="K39" s="8"/>
      <c r="L39" s="7"/>
      <c r="M39" s="8"/>
      <c r="N39" s="8"/>
      <c r="O39" s="8"/>
    </row>
    <row r="40" spans="1:15" x14ac:dyDescent="0.2">
      <c r="A40" s="5"/>
      <c r="B40" s="7" t="s">
        <v>36</v>
      </c>
      <c r="C40" s="7"/>
      <c r="D40" s="7"/>
      <c r="E40" s="7"/>
      <c r="F40" s="7"/>
      <c r="G40" s="21"/>
      <c r="H40" s="17"/>
      <c r="K40" s="8"/>
      <c r="L40" s="7"/>
      <c r="M40" s="8"/>
      <c r="N40" s="8"/>
      <c r="O40" s="8"/>
    </row>
    <row r="41" spans="1:15" x14ac:dyDescent="0.2">
      <c r="A41" s="5"/>
      <c r="B41" s="7" t="s">
        <v>37</v>
      </c>
      <c r="C41" s="7"/>
      <c r="D41" s="7"/>
      <c r="E41" s="7"/>
      <c r="F41" s="7"/>
      <c r="G41" s="21"/>
      <c r="H41" s="17"/>
      <c r="K41" s="8"/>
      <c r="L41" s="7"/>
      <c r="M41" s="8"/>
      <c r="N41" s="8"/>
      <c r="O41" s="8"/>
    </row>
    <row r="42" spans="1:15" x14ac:dyDescent="0.2">
      <c r="A42" s="5"/>
      <c r="B42" s="7" t="s">
        <v>38</v>
      </c>
      <c r="C42" s="7"/>
      <c r="D42" s="7"/>
      <c r="E42" s="7"/>
      <c r="F42" s="7"/>
      <c r="G42" s="21"/>
      <c r="H42" s="17"/>
      <c r="K42" s="8"/>
      <c r="L42" s="7"/>
      <c r="M42" s="8"/>
      <c r="N42" s="8"/>
      <c r="O42" s="8"/>
    </row>
    <row r="43" spans="1:15" ht="13.5" thickBot="1" x14ac:dyDescent="0.25">
      <c r="A43" s="2"/>
      <c r="B43" s="2"/>
      <c r="C43" s="2"/>
      <c r="D43" s="2"/>
      <c r="E43" s="2"/>
      <c r="F43" s="7"/>
      <c r="G43" s="13"/>
      <c r="H43" s="1"/>
      <c r="K43" s="8"/>
      <c r="L43" s="8"/>
      <c r="M43" s="8"/>
      <c r="N43" s="8"/>
      <c r="O43" s="8"/>
    </row>
    <row r="44" spans="1:15" ht="13.5" thickBot="1" x14ac:dyDescent="0.25">
      <c r="A44" s="9" t="s">
        <v>9</v>
      </c>
      <c r="B44" s="2"/>
      <c r="C44" s="2"/>
      <c r="D44" s="2"/>
      <c r="E44" s="2"/>
      <c r="F44" s="7"/>
      <c r="G44" s="31">
        <f>SUM(G45:G46)</f>
        <v>15800.98</v>
      </c>
      <c r="H44" s="1"/>
      <c r="K44" s="8"/>
      <c r="L44" s="8"/>
      <c r="M44" s="8"/>
      <c r="N44" s="8"/>
      <c r="O44" s="8"/>
    </row>
    <row r="45" spans="1:15" x14ac:dyDescent="0.2">
      <c r="A45" s="3" t="s">
        <v>10</v>
      </c>
      <c r="B45" s="2" t="s">
        <v>11</v>
      </c>
      <c r="C45" s="2"/>
      <c r="D45" s="2"/>
      <c r="E45" s="2"/>
      <c r="F45" s="7"/>
      <c r="G45" s="27">
        <v>15100.35</v>
      </c>
      <c r="H45" s="1"/>
      <c r="K45" s="8"/>
      <c r="L45" s="8"/>
      <c r="M45" s="8"/>
      <c r="N45" s="8"/>
      <c r="O45" s="8"/>
    </row>
    <row r="46" spans="1:15" x14ac:dyDescent="0.2">
      <c r="A46" s="2"/>
      <c r="B46" s="2" t="s">
        <v>12</v>
      </c>
      <c r="C46" s="2"/>
      <c r="D46" s="2"/>
      <c r="E46" s="2"/>
      <c r="F46" s="7"/>
      <c r="G46" s="16">
        <v>700.63</v>
      </c>
      <c r="H46" s="1"/>
      <c r="K46" s="8"/>
      <c r="L46" s="8"/>
      <c r="M46" s="8"/>
      <c r="N46" s="8"/>
      <c r="O46" s="8"/>
    </row>
    <row r="47" spans="1:15" ht="13.5" thickBot="1" x14ac:dyDescent="0.25">
      <c r="A47" s="2"/>
      <c r="B47" s="2"/>
      <c r="C47" s="2"/>
      <c r="D47" s="2"/>
      <c r="E47" s="2"/>
      <c r="F47" s="7"/>
      <c r="G47" s="13"/>
      <c r="H47" s="1"/>
    </row>
    <row r="48" spans="1:15" ht="16.5" customHeight="1" thickBot="1" x14ac:dyDescent="0.25">
      <c r="A48" s="7" t="s">
        <v>13</v>
      </c>
      <c r="B48" s="7"/>
      <c r="C48" s="7"/>
      <c r="D48" s="7"/>
      <c r="E48" s="7"/>
      <c r="F48" s="7"/>
      <c r="G48" s="32">
        <f>G6+G8+G9-G19+G44</f>
        <v>2282622.5800000005</v>
      </c>
    </row>
    <row r="49" spans="1:8" x14ac:dyDescent="0.2">
      <c r="A49" s="7"/>
      <c r="B49" s="7"/>
      <c r="C49" s="7"/>
      <c r="D49" s="7"/>
      <c r="E49" s="7"/>
      <c r="F49" s="7"/>
      <c r="G49" s="15"/>
      <c r="H49" s="12"/>
    </row>
    <row r="50" spans="1:8" x14ac:dyDescent="0.2">
      <c r="A50" s="7"/>
      <c r="B50" s="7"/>
      <c r="C50" s="7"/>
      <c r="D50" s="7"/>
      <c r="E50" s="7"/>
      <c r="F50" s="7"/>
      <c r="G50" s="15"/>
      <c r="H50" s="12"/>
    </row>
    <row r="51" spans="1:8" x14ac:dyDescent="0.2">
      <c r="A51" s="2" t="s">
        <v>15</v>
      </c>
      <c r="B51" s="2"/>
      <c r="C51" s="2"/>
      <c r="D51" s="2"/>
      <c r="E51" s="2"/>
      <c r="F51" s="2" t="s">
        <v>16</v>
      </c>
      <c r="G51" s="2"/>
      <c r="H51" s="14"/>
    </row>
    <row r="52" spans="1:8" x14ac:dyDescent="0.2">
      <c r="A52" s="2"/>
      <c r="B52" s="2"/>
      <c r="C52" s="2"/>
      <c r="D52" s="2"/>
      <c r="E52" s="2"/>
      <c r="F52" s="2"/>
      <c r="G52" s="2"/>
    </row>
    <row r="53" spans="1:8" x14ac:dyDescent="0.2">
      <c r="A53" s="2"/>
      <c r="B53" s="2"/>
      <c r="C53" s="6" t="s">
        <v>17</v>
      </c>
      <c r="D53" s="6"/>
      <c r="E53" s="6"/>
      <c r="F53" s="2"/>
      <c r="G53" s="6" t="s">
        <v>17</v>
      </c>
    </row>
    <row r="54" spans="1:8" x14ac:dyDescent="0.2">
      <c r="A54" s="2"/>
      <c r="B54" s="2"/>
    </row>
    <row r="55" spans="1:8" x14ac:dyDescent="0.2">
      <c r="A55" s="2"/>
      <c r="B55" s="2"/>
      <c r="C55" s="2"/>
      <c r="D55" s="2"/>
      <c r="E55" s="2"/>
      <c r="F55" s="2"/>
      <c r="G55" s="2"/>
    </row>
    <row r="56" spans="1:8" x14ac:dyDescent="0.2">
      <c r="A56" s="2"/>
      <c r="B56" s="2"/>
      <c r="C56" s="6"/>
      <c r="D56" s="6"/>
      <c r="E56" s="6"/>
      <c r="F56" s="2"/>
      <c r="G56" s="6"/>
    </row>
    <row r="57" spans="1:8" x14ac:dyDescent="0.2">
      <c r="A57" s="2"/>
      <c r="B57" s="2"/>
    </row>
    <row r="59" spans="1:8" x14ac:dyDescent="0.2">
      <c r="A59" s="2"/>
      <c r="B59" s="2"/>
      <c r="C59" s="2"/>
      <c r="D59" s="2"/>
      <c r="E59" s="2"/>
      <c r="F59" s="2"/>
      <c r="G59" s="2"/>
    </row>
    <row r="60" spans="1:8" x14ac:dyDescent="0.2">
      <c r="A60" s="2"/>
      <c r="B60" s="2"/>
      <c r="C60" s="2"/>
      <c r="D60" s="2"/>
      <c r="E60" s="2"/>
      <c r="F60" s="2"/>
      <c r="G60" s="2"/>
    </row>
    <row r="61" spans="1:8" x14ac:dyDescent="0.2">
      <c r="A61" s="2"/>
      <c r="B61" s="2"/>
      <c r="C61" s="2"/>
      <c r="D61" s="2"/>
      <c r="E61" s="2"/>
      <c r="F61" s="2"/>
      <c r="G61" s="2"/>
    </row>
    <row r="62" spans="1:8" x14ac:dyDescent="0.2">
      <c r="A62" s="2"/>
      <c r="B62" s="2"/>
      <c r="C62" s="2"/>
      <c r="D62" s="2"/>
      <c r="E62" s="2"/>
      <c r="F62" s="2"/>
      <c r="G62" s="2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BA24F19E5ED94B9C4A4DE739C8681D" ma:contentTypeVersion="9" ma:contentTypeDescription="Create a new document." ma:contentTypeScope="" ma:versionID="9f23256a9ce7990ece9854f23fee0c0d">
  <xsd:schema xmlns:xsd="http://www.w3.org/2001/XMLSchema" xmlns:xs="http://www.w3.org/2001/XMLSchema" xmlns:p="http://schemas.microsoft.com/office/2006/metadata/properties" xmlns:ns2="b5107c8e-6d51-4e32-b6a4-a18bac9cf3a7" xmlns:ns3="31e09457-c9db-4f10-be3d-ec75c880b275" targetNamespace="http://schemas.microsoft.com/office/2006/metadata/properties" ma:root="true" ma:fieldsID="bb2619bd53f7f1c75991b11d746c071c" ns2:_="" ns3:_="">
    <xsd:import namespace="b5107c8e-6d51-4e32-b6a4-a18bac9cf3a7"/>
    <xsd:import namespace="31e09457-c9db-4f10-be3d-ec75c880b2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_x00e4_his" minOccurs="0"/>
                <xsd:element ref="ns2:Kirjeldus" minOccurs="0"/>
                <xsd:element ref="ns2:Kinnitamise_x002f_kehtivuseaeg" minOccurs="0"/>
                <xsd:element ref="ns2:Eelmineversioon" minOccurs="0"/>
                <xsd:element ref="ns2:Teenusejuht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107c8e-6d51-4e32-b6a4-a18bac9cf3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_x00e4_his" ma:index="10" nillable="true" ma:displayName="Tähis" ma:format="Dropdown" ma:internalName="T_x00e4_his">
      <xsd:simpleType>
        <xsd:restriction base="dms:Note">
          <xsd:maxLength value="255"/>
        </xsd:restriction>
      </xsd:simpleType>
    </xsd:element>
    <xsd:element name="Kirjeldus" ma:index="11" nillable="true" ma:displayName="Kirjeldus" ma:format="Dropdown" ma:internalName="Kirjeldus">
      <xsd:simpleType>
        <xsd:restriction base="dms:Note">
          <xsd:maxLength value="255"/>
        </xsd:restriction>
      </xsd:simpleType>
    </xsd:element>
    <xsd:element name="Kinnitamise_x002f_kehtivuseaeg" ma:index="12" nillable="true" ma:displayName="Kinnitamise/kehtivuse aeg" ma:format="Dropdown" ma:internalName="Kinnitamise_x002f_kehtivuseaeg">
      <xsd:simpleType>
        <xsd:restriction base="dms:Note">
          <xsd:maxLength value="255"/>
        </xsd:restriction>
      </xsd:simpleType>
    </xsd:element>
    <xsd:element name="Eelmineversioon" ma:index="13" nillable="true" ma:displayName="Eelmine versioon" ma:format="Dropdown" ma:internalName="Eelmineversioon">
      <xsd:simpleType>
        <xsd:restriction base="dms:Note">
          <xsd:maxLength value="255"/>
        </xsd:restriction>
      </xsd:simpleType>
    </xsd:element>
    <xsd:element name="Teenusejuht" ma:index="14" nillable="true" ma:displayName="Teenuse juht" ma:format="Dropdown" ma:list="UserInfo" ma:SharePointGroup="0" ma:internalName="Teenusejuh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e09457-c9db-4f10-be3d-ec75c880b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_x00e4_his xmlns="b5107c8e-6d51-4e32-b6a4-a18bac9cf3a7">2.1</T_x00e4_his>
    <Kirjeldus xmlns="b5107c8e-6d51-4e32-b6a4-a18bac9cf3a7">Juhendi lisa</Kirjeldus>
    <Kinnitamise_x002f_kehtivuseaeg xmlns="b5107c8e-6d51-4e32-b6a4-a18bac9cf3a7" xsi:nil="true"/>
    <Eelmineversioon xmlns="b5107c8e-6d51-4e32-b6a4-a18bac9cf3a7" xsi:nil="true"/>
    <Teenusejuht xmlns="b5107c8e-6d51-4e32-b6a4-a18bac9cf3a7">
      <UserInfo>
        <DisplayName/>
        <AccountId xsi:nil="true"/>
        <AccountType/>
      </UserInfo>
    </Teenusejuht>
  </documentManagement>
</p:properties>
</file>

<file path=customXml/itemProps1.xml><?xml version="1.0" encoding="utf-8"?>
<ds:datastoreItem xmlns:ds="http://schemas.openxmlformats.org/officeDocument/2006/customXml" ds:itemID="{3D43CA2D-9204-40CA-84A2-C651D750C7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107c8e-6d51-4e32-b6a4-a18bac9cf3a7"/>
    <ds:schemaRef ds:uri="31e09457-c9db-4f10-be3d-ec75c880b2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407190-A15C-4582-A46C-D57D785EE0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F3968F-E98C-4BB6-8616-A0C698DD56E2}">
  <ds:schemaRefs>
    <ds:schemaRef ds:uri="http://schemas.microsoft.com/office/2006/metadata/properties"/>
    <ds:schemaRef ds:uri="http://schemas.microsoft.com/office/infopath/2007/PartnerControls"/>
    <ds:schemaRef ds:uri="b5107c8e-6d51-4e32-b6a4-a18bac9cf3a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Finantsarvutus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Gert Jürgenson</dc:creator>
  <cp:lastModifiedBy>Aivo Salum</cp:lastModifiedBy>
  <dcterms:created xsi:type="dcterms:W3CDTF">2014-08-21T05:27:48Z</dcterms:created>
  <dcterms:modified xsi:type="dcterms:W3CDTF">2024-10-22T08:46:29Z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0x01010094BA24F19E5ED94B9C4A4DE739C8681D</vt:lpwstr>
  </property>
  <property fmtid="{D5CDD505-2E9C-101B-9397-08002B2CF9AE}" pid="3" name="Order">
    <vt:r8>525400</vt:r8>
  </property>
  <property fmtid="{D5CDD505-2E9C-101B-9397-08002B2CF9AE}" pid="4" name="URL">
    <vt:lpwstr/>
  </property>
  <property fmtid="{D5CDD505-2E9C-101B-9397-08002B2CF9AE}" pid="5" name="DocumentSetDescription">
    <vt:lpwstr/>
  </property>
  <property fmtid="{D5CDD505-2E9C-101B-9397-08002B2CF9AE}" pid="6" name="Protsessijuht">
    <vt:lpwstr/>
  </property>
  <property fmtid="{D5CDD505-2E9C-101B-9397-08002B2CF9AE}" pid="7" name="Protsessi omanik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TemplateUrl">
    <vt:lpwstr/>
  </property>
  <property fmtid="{D5CDD505-2E9C-101B-9397-08002B2CF9AE}" pid="11" name="ComplianceAssetId">
    <vt:lpwstr/>
  </property>
</Properties>
</file>